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Default Extension="png" ContentType="image/png"/>
  <Override PartName="/xl/calcChain.xml" ContentType="application/vnd.openxmlformats-officedocument.spreadsheetml.calcChain+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800" yWindow="-80" windowWidth="29520" windowHeight="20340" tabRatio="500"/>
  </bookViews>
  <sheets>
    <sheet name="Sheet1" sheetId="1" r:id="rId1"/>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58" i="1"/>
  <c r="D3"/>
  <c r="I59"/>
  <c r="I61"/>
  <c r="D4"/>
  <c r="I60"/>
  <c r="I55"/>
  <c r="D60"/>
  <c r="I54"/>
  <c r="I56"/>
  <c r="F54"/>
  <c r="F56"/>
  <c r="C55"/>
  <c r="C54"/>
  <c r="D5"/>
  <c r="A51"/>
  <c r="A49"/>
  <c r="A46"/>
  <c r="A45"/>
  <c r="A44"/>
  <c r="A43"/>
  <c r="A39"/>
  <c r="F4"/>
</calcChain>
</file>

<file path=xl/sharedStrings.xml><?xml version="1.0" encoding="utf-8"?>
<sst xmlns="http://schemas.openxmlformats.org/spreadsheetml/2006/main" count="18" uniqueCount="18">
  <si>
    <t>An eligible practice may elect to apply a credit against income tax.  The credit is equal to 50% of the ADDIS Pod purchase price that is over $250 and not more than $10,250.  Thus, the maximum one time ADA tax credit available per year is $5,000. In addition, the practice may deduct an accelerated depriciation from Section 179.
For Example:</t>
    <phoneticPr fontId="2" type="noConversion"/>
  </si>
  <si>
    <t>Cost of ADDIS Pod</t>
    <phoneticPr fontId="2" type="noConversion"/>
  </si>
  <si>
    <t>Net ADDIS Pod Cost</t>
    <phoneticPr fontId="2" type="noConversion"/>
  </si>
  <si>
    <t>Enter Your Sale Price:</t>
  </si>
  <si>
    <t>Enter Your Tax Bracket:</t>
  </si>
  <si>
    <t>ADA Section 44 Tax Credit:</t>
  </si>
  <si>
    <t>(Sale Price (up to $10250) - $250 Deductable * 50% Tax Credit)</t>
  </si>
  <si>
    <t>Secttion 179 depreciation:</t>
  </si>
  <si>
    <t>Net Out of Pocket</t>
  </si>
  <si>
    <r>
      <t xml:space="preserve"> </t>
    </r>
    <r>
      <rPr>
        <b/>
        <sz val="16"/>
        <rFont val="Myriad Pro"/>
        <family val="2"/>
      </rPr>
      <t>ADA SECTION 44 TAX CREDIT</t>
    </r>
  </si>
  <si>
    <t>Do you qualify?</t>
  </si>
  <si>
    <t>For Example:</t>
  </si>
  <si>
    <t>ADA Section 44 Tax Credit</t>
  </si>
  <si>
    <t>* This result could be changed by application of other Internal Revenue Code provisions, such as the alternative minimum tax.  Therefore, it is important that your tax advisor not only agree that the ADA Section 44 Tax Credit is available to you, but also that this illustration would be accurate in your particular case.</t>
  </si>
  <si>
    <t>and Section 179depreciating the remaining balance of the purchase price over the life of the table, the net out-of-pocket cost</t>
  </si>
  <si>
    <t>Without Credit</t>
  </si>
  <si>
    <t>With Credit</t>
  </si>
  <si>
    <t>Taxable Income</t>
  </si>
</sst>
</file>

<file path=xl/styles.xml><?xml version="1.0" encoding="utf-8"?>
<styleSheet xmlns="http://schemas.openxmlformats.org/spreadsheetml/2006/main">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s>
  <fonts count="16">
    <font>
      <sz val="10"/>
      <name val="Verdana"/>
    </font>
    <font>
      <sz val="10"/>
      <name val="Verdana"/>
    </font>
    <font>
      <sz val="8"/>
      <name val="Verdana"/>
    </font>
    <font>
      <b/>
      <sz val="12"/>
      <color indexed="8"/>
      <name val="Myriad Pro"/>
      <family val="2"/>
    </font>
    <font>
      <sz val="12"/>
      <name val="Myriad Pro"/>
      <family val="2"/>
    </font>
    <font>
      <sz val="10"/>
      <name val="Myriad Pro"/>
      <family val="2"/>
    </font>
    <font>
      <sz val="10"/>
      <name val="Arial"/>
    </font>
    <font>
      <b/>
      <sz val="12"/>
      <name val="Myriad Pro"/>
      <family val="2"/>
    </font>
    <font>
      <sz val="10"/>
      <color indexed="8"/>
      <name val="Myriad Pro"/>
      <family val="2"/>
    </font>
    <font>
      <sz val="16"/>
      <name val="Arial Black"/>
      <family val="2"/>
    </font>
    <font>
      <b/>
      <sz val="16"/>
      <name val="Myriad Pro"/>
      <family val="2"/>
    </font>
    <font>
      <b/>
      <sz val="14"/>
      <name val="Myriad Pro"/>
      <family val="2"/>
    </font>
    <font>
      <b/>
      <sz val="10"/>
      <name val="Myriad Pro"/>
      <family val="2"/>
    </font>
    <font>
      <b/>
      <u/>
      <sz val="10"/>
      <name val="Arial"/>
      <family val="2"/>
    </font>
    <font>
      <sz val="10"/>
      <name val="Arial Black"/>
      <family val="2"/>
    </font>
    <font>
      <b/>
      <u/>
      <sz val="10"/>
      <name val="Myriad Pro"/>
      <family val="2"/>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4"/>
        <bgColor indexed="64"/>
      </patternFill>
    </fill>
  </fills>
  <borders count="8">
    <border>
      <left/>
      <right/>
      <top/>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3" fillId="2" borderId="5" xfId="0" applyFont="1" applyFill="1" applyBorder="1" applyProtection="1"/>
    <xf numFmtId="0" fontId="4" fillId="2" borderId="0" xfId="0" applyFont="1" applyFill="1" applyProtection="1"/>
    <xf numFmtId="44" fontId="5" fillId="4" borderId="0" xfId="1" applyFont="1" applyFill="1" applyBorder="1" applyAlignment="1" applyProtection="1">
      <protection locked="0"/>
    </xf>
    <xf numFmtId="0" fontId="5" fillId="4" borderId="0" xfId="0" applyFont="1" applyFill="1" applyAlignment="1" applyProtection="1">
      <protection locked="0"/>
    </xf>
    <xf numFmtId="0" fontId="5" fillId="2" borderId="0" xfId="0" applyFont="1" applyFill="1" applyAlignment="1" applyProtection="1">
      <alignment horizontal="left" indent="1"/>
    </xf>
    <xf numFmtId="0" fontId="5" fillId="2" borderId="0" xfId="0" applyFont="1" applyFill="1" applyProtection="1"/>
    <xf numFmtId="0" fontId="0" fillId="2" borderId="0" xfId="0" applyFill="1" applyProtection="1"/>
    <xf numFmtId="0" fontId="7" fillId="2" borderId="4" xfId="0" applyFont="1" applyFill="1" applyBorder="1" applyProtection="1"/>
    <xf numFmtId="0" fontId="4" fillId="2" borderId="1" xfId="0" applyFont="1" applyFill="1" applyBorder="1" applyProtection="1"/>
    <xf numFmtId="9" fontId="5" fillId="4" borderId="1" xfId="0" applyNumberFormat="1" applyFont="1" applyFill="1" applyBorder="1" applyAlignment="1" applyProtection="1">
      <protection locked="0"/>
    </xf>
    <xf numFmtId="0" fontId="5" fillId="4" borderId="1" xfId="0" applyFont="1" applyFill="1" applyBorder="1" applyAlignment="1" applyProtection="1">
      <protection locked="0"/>
    </xf>
    <xf numFmtId="0" fontId="5" fillId="2" borderId="3" xfId="0" applyFont="1" applyFill="1" applyBorder="1" applyProtection="1"/>
    <xf numFmtId="44" fontId="5" fillId="2" borderId="0" xfId="1" applyFont="1" applyFill="1" applyAlignment="1" applyProtection="1"/>
    <xf numFmtId="0" fontId="5" fillId="2" borderId="0" xfId="0" applyFont="1" applyFill="1" applyAlignment="1" applyProtection="1"/>
    <xf numFmtId="0" fontId="5" fillId="2" borderId="0" xfId="0" applyFont="1" applyFill="1" applyBorder="1" applyAlignment="1" applyProtection="1">
      <alignment horizontal="left" indent="1"/>
    </xf>
    <xf numFmtId="44" fontId="8" fillId="2" borderId="2" xfId="1" applyFont="1" applyFill="1" applyBorder="1" applyAlignment="1" applyProtection="1"/>
    <xf numFmtId="0" fontId="5" fillId="2" borderId="2" xfId="0" applyFont="1" applyFill="1" applyBorder="1" applyAlignment="1" applyProtection="1"/>
    <xf numFmtId="0" fontId="5" fillId="3" borderId="1" xfId="0" applyFont="1" applyFill="1" applyBorder="1" applyProtection="1"/>
    <xf numFmtId="44" fontId="5" fillId="3" borderId="1" xfId="1" applyFont="1" applyFill="1" applyBorder="1" applyAlignment="1" applyProtection="1"/>
    <xf numFmtId="0" fontId="5" fillId="3" borderId="1" xfId="0" applyFont="1" applyFill="1" applyBorder="1" applyAlignment="1" applyProtection="1"/>
    <xf numFmtId="0" fontId="0" fillId="2" borderId="0" xfId="0" applyFill="1" applyBorder="1" applyProtection="1"/>
    <xf numFmtId="44" fontId="6" fillId="2" borderId="0" xfId="1" applyFont="1" applyFill="1" applyBorder="1" applyAlignment="1" applyProtection="1"/>
    <xf numFmtId="0" fontId="0" fillId="2" borderId="0" xfId="0" applyFill="1" applyBorder="1" applyAlignment="1" applyProtection="1"/>
    <xf numFmtId="0" fontId="9" fillId="2" borderId="0" xfId="0" applyFont="1" applyFill="1" applyAlignment="1" applyProtection="1">
      <alignment horizontal="center"/>
    </xf>
    <xf numFmtId="0" fontId="14" fillId="2" borderId="0" xfId="0" applyFont="1" applyFill="1" applyAlignment="1" applyProtection="1"/>
    <xf numFmtId="44" fontId="0" fillId="2" borderId="0" xfId="0" applyNumberFormat="1" applyFill="1" applyProtection="1"/>
    <xf numFmtId="0" fontId="0" fillId="2" borderId="0" xfId="0" quotePrefix="1" applyFill="1" applyBorder="1" applyAlignment="1" applyProtection="1">
      <alignment horizontal="center"/>
    </xf>
    <xf numFmtId="0" fontId="11" fillId="2" borderId="0" xfId="0" applyFont="1" applyFill="1" applyAlignment="1" applyProtection="1">
      <alignment horizontal="center"/>
    </xf>
    <xf numFmtId="0" fontId="6" fillId="2" borderId="0" xfId="0" applyFont="1" applyFill="1" applyProtection="1"/>
    <xf numFmtId="0" fontId="6" fillId="2" borderId="0" xfId="0" applyFont="1" applyFill="1" applyAlignment="1" applyProtection="1">
      <alignment horizontal="left"/>
    </xf>
    <xf numFmtId="0" fontId="5" fillId="2" borderId="0" xfId="0" applyFont="1" applyFill="1" applyAlignment="1" applyProtection="1">
      <alignment horizontal="left" vertical="top" wrapText="1"/>
    </xf>
    <xf numFmtId="0" fontId="12" fillId="2" borderId="0" xfId="0" applyFont="1" applyFill="1" applyProtection="1"/>
    <xf numFmtId="0" fontId="5" fillId="2" borderId="0" xfId="0" applyFont="1" applyFill="1" applyAlignment="1" applyProtection="1">
      <alignment wrapText="1"/>
    </xf>
    <xf numFmtId="0" fontId="0" fillId="0" borderId="0" xfId="0" applyAlignment="1">
      <alignment wrapText="1"/>
    </xf>
    <xf numFmtId="164" fontId="5" fillId="2" borderId="0" xfId="1" applyNumberFormat="1" applyFont="1" applyFill="1" applyProtection="1"/>
    <xf numFmtId="0" fontId="15" fillId="2" borderId="0" xfId="0" applyFont="1" applyFill="1" applyAlignment="1" applyProtection="1">
      <alignment horizontal="center"/>
    </xf>
    <xf numFmtId="44" fontId="5" fillId="2" borderId="7" xfId="1" applyNumberFormat="1" applyFont="1" applyFill="1" applyBorder="1" applyAlignment="1" applyProtection="1">
      <alignment horizontal="center"/>
    </xf>
    <xf numFmtId="44" fontId="5" fillId="2" borderId="0" xfId="1" applyNumberFormat="1" applyFont="1" applyFill="1" applyAlignment="1" applyProtection="1">
      <alignment horizontal="center"/>
    </xf>
    <xf numFmtId="0" fontId="5" fillId="2" borderId="0" xfId="0" quotePrefix="1" applyFont="1" applyFill="1" applyProtection="1"/>
    <xf numFmtId="44" fontId="5" fillId="2" borderId="6" xfId="1" applyNumberFormat="1" applyFont="1" applyFill="1" applyBorder="1" applyAlignment="1" applyProtection="1">
      <alignment horizontal="center"/>
    </xf>
    <xf numFmtId="44" fontId="5" fillId="2" borderId="0" xfId="1" applyNumberFormat="1" applyFont="1" applyFill="1" applyBorder="1" applyAlignment="1" applyProtection="1">
      <alignment horizontal="center"/>
    </xf>
    <xf numFmtId="44" fontId="5" fillId="2" borderId="0" xfId="0" applyNumberFormat="1" applyFont="1" applyFill="1" applyAlignment="1" applyProtection="1">
      <alignment horizontal="center"/>
    </xf>
    <xf numFmtId="8" fontId="0" fillId="2" borderId="0" xfId="0" applyNumberFormat="1" applyFill="1" applyProtection="1"/>
    <xf numFmtId="0" fontId="12" fillId="2" borderId="0" xfId="0" applyFont="1" applyFill="1" applyAlignment="1" applyProtection="1">
      <alignment vertical="top" wrapText="1"/>
    </xf>
    <xf numFmtId="0" fontId="13" fillId="2" borderId="0" xfId="0" applyFont="1" applyFill="1" applyProtection="1"/>
  </cellXfs>
  <cellStyles count="2">
    <cellStyle name="Currency" xfId="1" builtinId="4"/>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13</xdr:row>
      <xdr:rowOff>50800</xdr:rowOff>
    </xdr:from>
    <xdr:to>
      <xdr:col>10</xdr:col>
      <xdr:colOff>736600</xdr:colOff>
      <xdr:row>22</xdr:row>
      <xdr:rowOff>101600</xdr:rowOff>
    </xdr:to>
    <xdr:sp macro="" textlink="">
      <xdr:nvSpPr>
        <xdr:cNvPr id="2" name="Text Box 1"/>
        <xdr:cNvSpPr txBox="1">
          <a:spLocks noChangeArrowheads="1"/>
        </xdr:cNvSpPr>
      </xdr:nvSpPr>
      <xdr:spPr bwMode="auto">
        <a:xfrm>
          <a:off x="38100" y="2324100"/>
          <a:ext cx="6959600" cy="1422400"/>
        </a:xfrm>
        <a:prstGeom prst="rect">
          <a:avLst/>
        </a:prstGeom>
        <a:solidFill>
          <a:srgbClr val="FFFFFF"/>
        </a:solidFill>
        <a:ln w="9525">
          <a:noFill/>
          <a:miter lim="800000"/>
          <a:headEnd/>
          <a:tailEnd/>
        </a:ln>
      </xdr:spPr>
      <xdr:txBody>
        <a:bodyPr vertOverflow="clip" wrap="square" lIns="27432" tIns="32004" rIns="0" bIns="0" anchor="t" upright="1"/>
        <a:lstStyle/>
        <a:p>
          <a:pPr algn="l" rtl="0">
            <a:defRPr sz="1000"/>
          </a:pPr>
          <a:r>
            <a:rPr lang="en-US" sz="1000" b="0" i="0" strike="noStrike">
              <a:solidFill>
                <a:srgbClr val="000000"/>
              </a:solidFill>
              <a:latin typeface="Myriad Pro"/>
              <a:ea typeface="Myriad Pro"/>
              <a:cs typeface="Myriad Pro"/>
            </a:rPr>
            <a:t>Please consult your tax advisor for professional advise regarding the ADA Section 44 Tax Credit, since presently there is an unresolved difference of opinion regarding the availability of a ADA Section 44 Tax Credit for purchases of medical equipment.  However, ADDIS believes that a disabled access credit may be available to podiatry practices that have purchased ADDIS Pod, because they enable such practices to facilitate access for disabled individuals.  Nevertheless, you should be aware that the Internal Revenue Service issued a Technical Advice Memorandum (TAM200031001) to an optometrist denying the ADA Section 44 Tax Credit for a variable height visual field analyzer. This TAM specifically states that “it may not be used or cited as precedent,” however, it does reflect a strict interpretation of ADA Section 44 Tax Credit by the Internal Revenue Service. Accordingly, the material presented in this handout regarding the ADA Section 44 Tax Credit should be reviewed by your tax advisor. </a:t>
          </a:r>
        </a:p>
      </xdr:txBody>
    </xdr:sp>
    <xdr:clientData/>
  </xdr:twoCellAnchor>
  <xdr:twoCellAnchor>
    <xdr:from>
      <xdr:col>0</xdr:col>
      <xdr:colOff>139700</xdr:colOff>
      <xdr:row>26</xdr:row>
      <xdr:rowOff>50800</xdr:rowOff>
    </xdr:from>
    <xdr:to>
      <xdr:col>10</xdr:col>
      <xdr:colOff>622300</xdr:colOff>
      <xdr:row>31</xdr:row>
      <xdr:rowOff>63500</xdr:rowOff>
    </xdr:to>
    <xdr:sp macro="" textlink="">
      <xdr:nvSpPr>
        <xdr:cNvPr id="3" name="Text Box 3"/>
        <xdr:cNvSpPr txBox="1">
          <a:spLocks noChangeArrowheads="1"/>
        </xdr:cNvSpPr>
      </xdr:nvSpPr>
      <xdr:spPr bwMode="auto">
        <a:xfrm>
          <a:off x="139700" y="4381500"/>
          <a:ext cx="6743700" cy="800100"/>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Myriad Pro"/>
              <a:ea typeface="Myriad Pro"/>
              <a:cs typeface="Myriad Pro"/>
            </a:rPr>
            <a:t>To qualify, the practice must meet at least </a:t>
          </a:r>
          <a:r>
            <a:rPr lang="en-US" sz="1000" b="1" i="0" u="sng" strike="noStrike">
              <a:solidFill>
                <a:srgbClr val="000000"/>
              </a:solidFill>
              <a:latin typeface="Myriad Pro"/>
              <a:ea typeface="Myriad Pro"/>
              <a:cs typeface="Myriad Pro"/>
            </a:rPr>
            <a:t>one</a:t>
          </a:r>
          <a:r>
            <a:rPr lang="en-US" sz="1000" b="1" i="0" strike="noStrike">
              <a:solidFill>
                <a:srgbClr val="000000"/>
              </a:solidFill>
              <a:latin typeface="Myriad Pro"/>
              <a:ea typeface="Myriad Pro"/>
              <a:cs typeface="Myriad Pro"/>
            </a:rPr>
            <a:t> of the following qualifications:</a:t>
          </a:r>
          <a:endParaRPr lang="en-US" sz="1000" b="0" i="0" strike="noStrike">
            <a:solidFill>
              <a:srgbClr val="000000"/>
            </a:solidFill>
            <a:latin typeface="Myriad Pro"/>
            <a:ea typeface="Myriad Pro"/>
            <a:cs typeface="Myriad Pro"/>
          </a:endParaRPr>
        </a:p>
        <a:p>
          <a:pPr algn="l" rtl="0">
            <a:defRPr sz="1000"/>
          </a:pPr>
          <a:r>
            <a:rPr lang="en-US" sz="1000" b="0" i="0" strike="noStrike">
              <a:solidFill>
                <a:srgbClr val="000000"/>
              </a:solidFill>
              <a:latin typeface="Myriad Pro"/>
              <a:ea typeface="Myriad Pro"/>
              <a:cs typeface="Myriad Pro"/>
            </a:rPr>
            <a:t>1- Annual gross receipts of the practice do not exceed $1,000,000</a:t>
          </a:r>
        </a:p>
        <a:p>
          <a:pPr algn="l" rtl="0">
            <a:defRPr sz="1000"/>
          </a:pPr>
          <a:r>
            <a:rPr lang="en-US" sz="1000" b="1" i="0" strike="noStrike">
              <a:solidFill>
                <a:srgbClr val="000000"/>
              </a:solidFill>
              <a:latin typeface="Myriad Pro"/>
              <a:ea typeface="Myriad Pro"/>
              <a:cs typeface="Myriad Pro"/>
            </a:rPr>
            <a:t>-OR-</a:t>
          </a:r>
        </a:p>
        <a:p>
          <a:pPr algn="l" rtl="0">
            <a:defRPr sz="1000"/>
          </a:pPr>
          <a:r>
            <a:rPr lang="en-US" sz="1000" b="0" i="0" strike="noStrike">
              <a:solidFill>
                <a:srgbClr val="000000"/>
              </a:solidFill>
              <a:latin typeface="Myriad Pro"/>
              <a:ea typeface="Myriad Pro"/>
              <a:cs typeface="Myriad Pro"/>
            </a:rPr>
            <a:t>2- The practice employs no more than 30 full-time employees during the taxable year before the taxable year in which the credit is elected.</a:t>
          </a:r>
        </a:p>
      </xdr:txBody>
    </xdr:sp>
    <xdr:clientData/>
  </xdr:twoCellAnchor>
  <xdr:twoCellAnchor>
    <xdr:from>
      <xdr:col>1</xdr:col>
      <xdr:colOff>635000</xdr:colOff>
      <xdr:row>5</xdr:row>
      <xdr:rowOff>101600</xdr:rowOff>
    </xdr:from>
    <xdr:to>
      <xdr:col>5</xdr:col>
      <xdr:colOff>673100</xdr:colOff>
      <xdr:row>11</xdr:row>
      <xdr:rowOff>139700</xdr:rowOff>
    </xdr:to>
    <xdr:sp macro="" textlink="">
      <xdr:nvSpPr>
        <xdr:cNvPr id="4" name="Text Box 5"/>
        <xdr:cNvSpPr txBox="1">
          <a:spLocks noChangeArrowheads="1"/>
        </xdr:cNvSpPr>
      </xdr:nvSpPr>
      <xdr:spPr bwMode="auto">
        <a:xfrm>
          <a:off x="1333500" y="1041400"/>
          <a:ext cx="2171700" cy="1028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Myriad Pro"/>
              <a:ea typeface="Myriad Pro"/>
              <a:cs typeface="Myriad Pro"/>
            </a:rPr>
            <a:t>Addis Systems</a:t>
          </a:r>
        </a:p>
        <a:p>
          <a:pPr algn="l" rtl="0">
            <a:defRPr sz="1000"/>
          </a:pPr>
          <a:r>
            <a:rPr lang="en-US" sz="1000" b="1" i="0" strike="noStrike">
              <a:solidFill>
                <a:srgbClr val="000000"/>
              </a:solidFill>
              <a:latin typeface="Myriad Pro"/>
              <a:ea typeface="Myriad Pro"/>
              <a:cs typeface="Myriad Pro"/>
            </a:rPr>
            <a:t>email: esmall@addissystem.com</a:t>
          </a:r>
        </a:p>
        <a:p>
          <a:pPr algn="l" rtl="0">
            <a:defRPr sz="1000"/>
          </a:pPr>
          <a:r>
            <a:rPr lang="en-US" sz="1000" b="1" i="0" strike="noStrike">
              <a:solidFill>
                <a:srgbClr val="000000"/>
              </a:solidFill>
              <a:latin typeface="Myriad Pro"/>
              <a:ea typeface="Myriad Pro"/>
              <a:cs typeface="Myriad Pro"/>
            </a:rPr>
            <a:t>phone: (508) 596-6305</a:t>
          </a:r>
        </a:p>
        <a:p>
          <a:pPr algn="l" rtl="0">
            <a:defRPr sz="1000"/>
          </a:pPr>
          <a:r>
            <a:rPr lang="en-US" sz="1000" b="1" i="0" strike="noStrike">
              <a:solidFill>
                <a:srgbClr val="000000"/>
              </a:solidFill>
              <a:latin typeface="Myriad Pro"/>
              <a:ea typeface="Myriad Pro"/>
              <a:cs typeface="Myriad Pro"/>
            </a:rPr>
            <a:t>mail: PO Box 832 Natick, MA 10760</a:t>
          </a:r>
        </a:p>
        <a:p>
          <a:pPr algn="l" rtl="0">
            <a:defRPr sz="1000"/>
          </a:pPr>
          <a:r>
            <a:rPr lang="en-US" sz="1000" b="1" i="0" strike="noStrike">
              <a:solidFill>
                <a:srgbClr val="000000"/>
              </a:solidFill>
              <a:latin typeface="Myriad Pro"/>
              <a:ea typeface="Myriad Pro"/>
              <a:cs typeface="Myriad Pro"/>
            </a:rPr>
            <a:t>www.addissystem.com</a:t>
          </a:r>
        </a:p>
      </xdr:txBody>
    </xdr:sp>
    <xdr:clientData/>
  </xdr:twoCellAnchor>
  <xdr:twoCellAnchor editAs="oneCell">
    <xdr:from>
      <xdr:col>0</xdr:col>
      <xdr:colOff>25400</xdr:colOff>
      <xdr:row>5</xdr:row>
      <xdr:rowOff>63500</xdr:rowOff>
    </xdr:from>
    <xdr:to>
      <xdr:col>1</xdr:col>
      <xdr:colOff>584200</xdr:colOff>
      <xdr:row>12</xdr:row>
      <xdr:rowOff>165100</xdr:rowOff>
    </xdr:to>
    <xdr:pic>
      <xdr:nvPicPr>
        <xdr:cNvPr id="6" name="Picture 5"/>
        <xdr:cNvPicPr>
          <a:picLocks noChangeAspect="1"/>
        </xdr:cNvPicPr>
      </xdr:nvPicPr>
      <xdr:blipFill>
        <a:blip xmlns:r="http://schemas.openxmlformats.org/officeDocument/2006/relationships" r:embed="rId1"/>
        <a:stretch>
          <a:fillRect/>
        </a:stretch>
      </xdr:blipFill>
      <xdr:spPr>
        <a:xfrm>
          <a:off x="25400" y="1003300"/>
          <a:ext cx="1257300" cy="125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69"/>
  <sheetViews>
    <sheetView tabSelected="1" view="pageLayout" topLeftCell="A36" zoomScale="200" workbookViewId="0">
      <selection activeCell="D61" sqref="D61"/>
    </sheetView>
  </sheetViews>
  <sheetFormatPr baseColWidth="10" defaultColWidth="7.85546875" defaultRowHeight="13"/>
  <cols>
    <col min="1" max="2" width="7.85546875" style="7"/>
    <col min="3" max="3" width="5.28515625" style="7" customWidth="1"/>
    <col min="4" max="4" width="7.85546875" style="7"/>
    <col min="5" max="5" width="3" style="7" customWidth="1"/>
    <col min="6" max="6" width="8.85546875" style="7" customWidth="1"/>
    <col min="7" max="7" width="7.85546875" style="7"/>
    <col min="8" max="8" width="5.140625" style="7" customWidth="1"/>
    <col min="9" max="9" width="8.85546875" style="7" customWidth="1"/>
    <col min="10" max="10" width="7.85546875" style="7"/>
    <col min="11" max="11" width="9.140625" style="7" customWidth="1"/>
    <col min="12" max="12" width="2.140625" style="7" customWidth="1"/>
    <col min="13" max="13" width="9.7109375" style="7" customWidth="1"/>
    <col min="14" max="14" width="9.42578125" style="7" customWidth="1"/>
    <col min="15" max="15" width="4.28515625" style="7" customWidth="1"/>
    <col min="16" max="16384" width="7.85546875" style="7"/>
  </cols>
  <sheetData>
    <row r="1" spans="1:14" ht="15">
      <c r="A1" s="1" t="s">
        <v>3</v>
      </c>
      <c r="B1" s="2"/>
      <c r="C1" s="2"/>
      <c r="D1" s="3">
        <v>0</v>
      </c>
      <c r="E1" s="4"/>
      <c r="F1" s="5"/>
      <c r="G1" s="5"/>
      <c r="H1" s="5"/>
      <c r="I1" s="5"/>
      <c r="J1" s="5"/>
      <c r="K1" s="6"/>
    </row>
    <row r="2" spans="1:14" ht="16" thickBot="1">
      <c r="A2" s="8" t="s">
        <v>4</v>
      </c>
      <c r="B2" s="9"/>
      <c r="C2" s="9"/>
      <c r="D2" s="10">
        <v>0</v>
      </c>
      <c r="E2" s="11"/>
      <c r="F2" s="5"/>
      <c r="G2" s="5"/>
      <c r="H2" s="5"/>
      <c r="I2" s="5"/>
      <c r="J2" s="5"/>
      <c r="K2" s="6"/>
    </row>
    <row r="3" spans="1:14" ht="14">
      <c r="A3" s="12" t="s">
        <v>5</v>
      </c>
      <c r="B3" s="12"/>
      <c r="C3" s="12"/>
      <c r="D3" s="13" t="e">
        <f>ROUND((IF(D1&lt;&gt;0,((IF((D1&lt;10250),(D1-250),(10000)))),""))*0.5*(-1),2)</f>
        <v>#VALUE!</v>
      </c>
      <c r="E3" s="14"/>
      <c r="F3" s="15" t="s">
        <v>6</v>
      </c>
      <c r="G3" s="15"/>
      <c r="H3" s="15"/>
      <c r="I3" s="15"/>
      <c r="J3" s="15"/>
      <c r="K3" s="6"/>
    </row>
    <row r="4" spans="1:14" ht="14">
      <c r="A4" s="6" t="s">
        <v>7</v>
      </c>
      <c r="B4" s="6"/>
      <c r="C4" s="6"/>
      <c r="D4" s="16" t="e">
        <f>ROUND(((D1+D3)*D2)*-1,2)</f>
        <v>#VALUE!</v>
      </c>
      <c r="E4" s="17"/>
      <c r="F4" s="15" t="str">
        <f>"(Sale Price - Section 44 Tax Credit x "&amp;D2*100&amp;"%)"</f>
        <v>(Sale Price - Section 44 Tax Credit x 0%)</v>
      </c>
      <c r="G4" s="15"/>
      <c r="H4" s="15"/>
      <c r="I4" s="15"/>
      <c r="J4" s="15"/>
      <c r="K4" s="6"/>
    </row>
    <row r="5" spans="1:14" ht="15" thickBot="1">
      <c r="A5" s="18" t="s">
        <v>8</v>
      </c>
      <c r="B5" s="18"/>
      <c r="C5" s="18"/>
      <c r="D5" s="19" t="e">
        <f>ROUND(D1+D3+D4,2)</f>
        <v>#VALUE!</v>
      </c>
      <c r="E5" s="20"/>
      <c r="F5" s="6"/>
      <c r="G5" s="6"/>
      <c r="H5" s="6"/>
      <c r="I5" s="6"/>
      <c r="J5" s="6"/>
      <c r="K5" s="6"/>
    </row>
    <row r="6" spans="1:14">
      <c r="A6" s="21"/>
      <c r="B6" s="21"/>
      <c r="C6" s="21"/>
      <c r="D6" s="22"/>
      <c r="E6" s="23"/>
    </row>
    <row r="7" spans="1:14">
      <c r="A7" s="21"/>
      <c r="B7" s="21"/>
      <c r="C7" s="21"/>
      <c r="D7" s="22"/>
      <c r="E7" s="23"/>
    </row>
    <row r="8" spans="1:14">
      <c r="A8" s="21"/>
      <c r="B8" s="21"/>
      <c r="C8" s="21"/>
      <c r="D8" s="22"/>
      <c r="E8" s="23"/>
    </row>
    <row r="9" spans="1:14">
      <c r="A9" s="21"/>
      <c r="B9" s="21"/>
      <c r="C9" s="21"/>
      <c r="D9" s="22"/>
      <c r="E9" s="23"/>
    </row>
    <row r="10" spans="1:14">
      <c r="A10" s="21"/>
      <c r="B10" s="21"/>
      <c r="C10" s="21"/>
      <c r="D10" s="22"/>
      <c r="E10" s="23"/>
    </row>
    <row r="11" spans="1:14">
      <c r="A11" s="21"/>
      <c r="B11" s="21"/>
      <c r="C11" s="21"/>
      <c r="D11" s="22"/>
      <c r="E11" s="23"/>
    </row>
    <row r="12" spans="1:14">
      <c r="A12" s="21"/>
      <c r="B12" s="21"/>
      <c r="C12" s="21"/>
      <c r="D12" s="22"/>
      <c r="E12" s="23"/>
    </row>
    <row r="13" spans="1:14" ht="24">
      <c r="A13" s="24" t="s">
        <v>9</v>
      </c>
      <c r="B13" s="25"/>
      <c r="C13" s="25"/>
      <c r="D13" s="25"/>
      <c r="E13" s="25"/>
      <c r="F13" s="25"/>
      <c r="G13" s="25"/>
      <c r="H13" s="25"/>
      <c r="I13" s="25"/>
      <c r="J13" s="25"/>
      <c r="K13" s="25"/>
    </row>
    <row r="14" spans="1:14">
      <c r="N14" s="26"/>
    </row>
    <row r="18" spans="1:13">
      <c r="L18" s="27"/>
      <c r="M18" s="27"/>
    </row>
    <row r="26" spans="1:13" ht="18">
      <c r="A26" s="28" t="s">
        <v>10</v>
      </c>
      <c r="B26" s="28"/>
      <c r="C26" s="28"/>
      <c r="D26" s="28"/>
      <c r="E26" s="28"/>
      <c r="F26" s="28"/>
      <c r="G26" s="28"/>
      <c r="H26" s="28"/>
      <c r="I26" s="28"/>
      <c r="J26" s="28"/>
      <c r="K26" s="28"/>
    </row>
    <row r="27" spans="1:13">
      <c r="A27" s="29"/>
      <c r="B27" s="29"/>
      <c r="C27" s="29"/>
      <c r="D27" s="29"/>
      <c r="E27" s="29"/>
      <c r="F27" s="29"/>
      <c r="G27" s="29"/>
      <c r="H27" s="29"/>
      <c r="I27" s="29"/>
      <c r="J27" s="29"/>
      <c r="K27" s="29"/>
    </row>
    <row r="28" spans="1:13">
      <c r="A28" s="30"/>
      <c r="B28" s="30"/>
      <c r="C28" s="30"/>
      <c r="D28" s="30"/>
      <c r="E28" s="30"/>
      <c r="F28" s="30"/>
      <c r="G28" s="29"/>
      <c r="H28" s="29"/>
      <c r="I28" s="29"/>
      <c r="J28" s="29"/>
      <c r="K28" s="29"/>
    </row>
    <row r="29" spans="1:13">
      <c r="A29" s="29"/>
      <c r="B29" s="29"/>
      <c r="C29" s="29"/>
      <c r="D29" s="29"/>
      <c r="E29" s="29"/>
      <c r="F29" s="29"/>
      <c r="G29" s="29"/>
      <c r="H29" s="29"/>
      <c r="I29" s="29"/>
      <c r="J29" s="29"/>
      <c r="K29" s="29"/>
    </row>
    <row r="30" spans="1:13">
      <c r="A30" s="29"/>
      <c r="B30" s="29"/>
      <c r="C30" s="29"/>
      <c r="D30" s="29"/>
      <c r="E30" s="29"/>
      <c r="F30" s="29"/>
      <c r="G30" s="29"/>
      <c r="H30" s="29"/>
      <c r="I30" s="29"/>
      <c r="J30" s="29"/>
      <c r="K30" s="29"/>
    </row>
    <row r="31" spans="1:13">
      <c r="A31" s="29"/>
      <c r="B31" s="29"/>
      <c r="C31" s="29"/>
      <c r="D31" s="29"/>
      <c r="E31" s="29"/>
      <c r="F31" s="29"/>
      <c r="G31" s="29"/>
      <c r="H31" s="29"/>
      <c r="I31" s="29"/>
      <c r="J31" s="29"/>
      <c r="K31" s="29"/>
    </row>
    <row r="32" spans="1:13">
      <c r="A32" s="29"/>
      <c r="B32" s="29"/>
      <c r="C32" s="29"/>
      <c r="D32" s="29"/>
      <c r="E32" s="29"/>
      <c r="F32" s="29"/>
      <c r="G32" s="29"/>
      <c r="H32" s="29"/>
      <c r="I32" s="29"/>
      <c r="J32" s="29"/>
      <c r="K32" s="29"/>
    </row>
    <row r="33" spans="1:11">
      <c r="A33" s="29"/>
      <c r="B33" s="29"/>
      <c r="C33" s="29"/>
      <c r="D33" s="29"/>
      <c r="E33" s="29"/>
      <c r="F33" s="29"/>
      <c r="G33" s="29"/>
      <c r="H33" s="29"/>
      <c r="I33" s="29"/>
      <c r="J33" s="29"/>
      <c r="K33" s="29"/>
    </row>
    <row r="34" spans="1:11">
      <c r="A34" s="31" t="s">
        <v>0</v>
      </c>
      <c r="B34" s="31"/>
      <c r="C34" s="31"/>
      <c r="D34" s="31"/>
      <c r="E34" s="31"/>
      <c r="F34" s="31"/>
      <c r="G34" s="31"/>
      <c r="H34" s="31"/>
      <c r="I34" s="31"/>
      <c r="J34" s="31"/>
      <c r="K34" s="31"/>
    </row>
    <row r="35" spans="1:11">
      <c r="A35" s="31"/>
      <c r="B35" s="31"/>
      <c r="C35" s="31"/>
      <c r="D35" s="31"/>
      <c r="E35" s="31"/>
      <c r="F35" s="31"/>
      <c r="G35" s="31"/>
      <c r="H35" s="31"/>
      <c r="I35" s="31"/>
      <c r="J35" s="31"/>
      <c r="K35" s="31"/>
    </row>
    <row r="36" spans="1:11">
      <c r="A36" s="31"/>
      <c r="B36" s="31"/>
      <c r="C36" s="31"/>
      <c r="D36" s="31"/>
      <c r="E36" s="31"/>
      <c r="F36" s="31"/>
      <c r="G36" s="31"/>
      <c r="H36" s="31"/>
      <c r="I36" s="31"/>
      <c r="J36" s="31"/>
      <c r="K36" s="31"/>
    </row>
    <row r="37" spans="1:11" ht="14">
      <c r="A37" s="6"/>
      <c r="B37" s="6"/>
      <c r="C37" s="6"/>
      <c r="D37" s="6"/>
      <c r="E37" s="6"/>
      <c r="F37" s="6"/>
      <c r="G37" s="6"/>
      <c r="H37" s="6"/>
      <c r="I37" s="6"/>
      <c r="J37" s="6"/>
      <c r="K37" s="6"/>
    </row>
    <row r="38" spans="1:11" ht="14">
      <c r="A38" s="32" t="s">
        <v>11</v>
      </c>
      <c r="B38" s="6"/>
      <c r="C38" s="6"/>
      <c r="D38" s="6"/>
      <c r="E38" s="6"/>
      <c r="F38" s="6"/>
      <c r="G38" s="6"/>
      <c r="H38" s="6"/>
      <c r="I38" s="6"/>
      <c r="J38" s="6"/>
      <c r="K38" s="6"/>
    </row>
    <row r="39" spans="1:11">
      <c r="A39" s="33" t="e">
        <f>"A physician purchases MTI table(s)/chair(s) for $"&amp;D1&amp;" and the physician's tax advisor agrees that the expenditure and physician's practice meet the requirements of the Section 44 ADA Credit.  In addition, the practice may deduct $"&amp;D1+I55&amp;" ($"&amp;D1&amp;" less the credit of $"&amp;I55*-1&amp;") in depreciation over the table’s tax code economic life or using Section 179 Accelerated Depreciation, it may be entirely deducted in the first year of the purchase of the table(s)/chair(s)."</f>
        <v>#VALUE!</v>
      </c>
      <c r="B39" s="34"/>
      <c r="C39" s="34"/>
      <c r="D39" s="34"/>
      <c r="E39" s="34"/>
      <c r="F39" s="34"/>
      <c r="G39" s="34"/>
      <c r="H39" s="34"/>
      <c r="I39" s="34"/>
      <c r="J39" s="34"/>
      <c r="K39" s="34"/>
    </row>
    <row r="40" spans="1:11">
      <c r="A40" s="34"/>
      <c r="B40" s="34"/>
      <c r="C40" s="34"/>
      <c r="D40" s="34"/>
      <c r="E40" s="34"/>
      <c r="F40" s="34"/>
      <c r="G40" s="34"/>
      <c r="H40" s="34"/>
      <c r="I40" s="34"/>
      <c r="J40" s="34"/>
      <c r="K40" s="34"/>
    </row>
    <row r="41" spans="1:11">
      <c r="A41" s="34"/>
      <c r="B41" s="34"/>
      <c r="C41" s="34"/>
      <c r="D41" s="34"/>
      <c r="E41" s="34"/>
      <c r="F41" s="34"/>
      <c r="G41" s="34"/>
      <c r="H41" s="34"/>
      <c r="I41" s="34"/>
      <c r="J41" s="34"/>
      <c r="K41" s="34"/>
    </row>
    <row r="42" spans="1:11">
      <c r="A42" s="34"/>
      <c r="B42" s="34"/>
      <c r="C42" s="34"/>
      <c r="D42" s="34"/>
      <c r="E42" s="34"/>
      <c r="F42" s="34"/>
      <c r="G42" s="34"/>
      <c r="H42" s="34"/>
      <c r="I42" s="34"/>
      <c r="J42" s="34"/>
      <c r="K42" s="34"/>
    </row>
    <row r="43" spans="1:11" ht="14">
      <c r="A43" s="6" t="str">
        <f>"physician's practice meet the requirements of the Section 44 ADA Credit.  In addition, the practice may deduct"</f>
        <v>physician's practice meet the requirements of the Section 44 ADA Credit.  In addition, the practice may deduct</v>
      </c>
      <c r="B43" s="6"/>
      <c r="C43" s="6"/>
      <c r="D43" s="6"/>
      <c r="E43" s="6"/>
      <c r="F43" s="6"/>
      <c r="G43" s="6"/>
      <c r="H43" s="6"/>
      <c r="I43" s="35"/>
      <c r="J43" s="6"/>
      <c r="K43" s="6"/>
    </row>
    <row r="44" spans="1:11" ht="14">
      <c r="A44" s="6" t="e">
        <f>"$"&amp;D1+I55&amp;" ($"&amp;D1&amp;" less the credit of $"&amp;I55*-1&amp;") in depreciation over the table’s tax code economic life or using Section 179"</f>
        <v>#VALUE!</v>
      </c>
      <c r="B44" s="6"/>
      <c r="C44" s="6"/>
      <c r="D44" s="6"/>
      <c r="E44" s="6"/>
      <c r="F44" s="6"/>
      <c r="G44" s="6"/>
      <c r="H44" s="6"/>
      <c r="I44" s="6"/>
      <c r="J44" s="6"/>
      <c r="K44" s="6"/>
    </row>
    <row r="45" spans="1:11" ht="14">
      <c r="A45" s="6" t="str">
        <f>"Accelerated Depreciation itmay be deducted in the first year of the purchase of the table(s)/chair(s)."</f>
        <v>Accelerated Depreciation itmay be deducted in the first year of the purchase of the table(s)/chair(s).</v>
      </c>
      <c r="B45" s="6"/>
      <c r="C45" s="6"/>
      <c r="D45" s="6"/>
      <c r="E45" s="6"/>
      <c r="F45" s="6"/>
      <c r="G45" s="6"/>
      <c r="H45" s="6"/>
      <c r="I45" s="6"/>
      <c r="J45" s="6"/>
      <c r="K45" s="6"/>
    </row>
    <row r="46" spans="1:11">
      <c r="A46" s="33" t="e">
        <f>"Assume the physician is in a "&amp;D2*(100)&amp;"% tax bracket.  Utilizing the ADA Section 44 Tax Credit and Section 179 deduction the net out-of-pocket cost for the $"&amp;D1&amp;" table(s)/chair(s) would be only $"&amp;D5&amp;":"</f>
        <v>#VALUE!</v>
      </c>
      <c r="B46" s="33"/>
      <c r="C46" s="33"/>
      <c r="D46" s="33"/>
      <c r="E46" s="33"/>
      <c r="F46" s="33"/>
      <c r="G46" s="33"/>
      <c r="H46" s="33"/>
      <c r="I46" s="33"/>
      <c r="J46" s="33"/>
      <c r="K46" s="33"/>
    </row>
    <row r="47" spans="1:11">
      <c r="A47" s="33"/>
      <c r="B47" s="33"/>
      <c r="C47" s="33"/>
      <c r="D47" s="33"/>
      <c r="E47" s="33"/>
      <c r="F47" s="33"/>
      <c r="G47" s="33"/>
      <c r="H47" s="33"/>
      <c r="I47" s="33"/>
      <c r="J47" s="33"/>
      <c r="K47" s="33"/>
    </row>
    <row r="48" spans="1:11">
      <c r="A48" s="33"/>
      <c r="B48" s="33"/>
      <c r="C48" s="33"/>
      <c r="D48" s="33"/>
      <c r="E48" s="33"/>
      <c r="F48" s="33"/>
      <c r="G48" s="33"/>
      <c r="H48" s="33"/>
      <c r="I48" s="33"/>
      <c r="J48" s="33"/>
      <c r="K48" s="33"/>
    </row>
    <row r="49" spans="1:20" ht="14" hidden="1">
      <c r="A49" s="6" t="str">
        <f>"Assume the physician has $100,000 in taxable income and is in a "&amp;D2*(100)&amp;"% tax bracket.  Utilizing the Section 44 ADA Credit"</f>
        <v>Assume the physician has $100,000 in taxable income and is in a 0% tax bracket.  Utilizing the Section 44 ADA Credit</v>
      </c>
      <c r="B49" s="6"/>
      <c r="C49" s="6"/>
      <c r="D49" s="6"/>
      <c r="E49" s="6"/>
      <c r="F49" s="6"/>
      <c r="G49" s="6"/>
      <c r="H49" s="6"/>
      <c r="I49" s="6"/>
      <c r="J49" s="6"/>
      <c r="K49" s="6"/>
    </row>
    <row r="50" spans="1:20" ht="14" hidden="1">
      <c r="A50" s="6" t="s">
        <v>14</v>
      </c>
      <c r="B50" s="6"/>
      <c r="C50" s="6"/>
      <c r="D50" s="6"/>
      <c r="E50" s="6"/>
      <c r="F50" s="6"/>
      <c r="G50" s="6"/>
      <c r="H50" s="6"/>
      <c r="I50" s="6"/>
      <c r="J50" s="6"/>
      <c r="K50" s="6"/>
    </row>
    <row r="51" spans="1:20" ht="14" hidden="1">
      <c r="A51" s="6" t="e">
        <f>"for the $"&amp;D1&amp;" table(s)/chair(s) would be only $"&amp;D5&amp;" :"</f>
        <v>#VALUE!</v>
      </c>
      <c r="B51" s="6"/>
      <c r="C51" s="6"/>
      <c r="D51" s="6"/>
      <c r="E51" s="6"/>
      <c r="F51" s="6"/>
      <c r="G51" s="6"/>
      <c r="H51" s="6"/>
      <c r="I51" s="6"/>
      <c r="J51" s="6"/>
      <c r="K51" s="6"/>
    </row>
    <row r="52" spans="1:20" ht="12.75" hidden="1" customHeight="1">
      <c r="A52" s="6"/>
      <c r="B52" s="6"/>
      <c r="C52" s="6"/>
      <c r="D52" s="6"/>
      <c r="E52" s="6"/>
      <c r="F52" s="36" t="s">
        <v>15</v>
      </c>
      <c r="G52" s="36"/>
      <c r="H52" s="6"/>
      <c r="I52" s="36" t="s">
        <v>16</v>
      </c>
      <c r="J52" s="36"/>
      <c r="K52" s="6"/>
    </row>
    <row r="53" spans="1:20" ht="12.75" hidden="1" customHeight="1">
      <c r="B53" s="6"/>
      <c r="C53" s="6" t="s">
        <v>17</v>
      </c>
      <c r="E53" s="6"/>
      <c r="F53" s="37">
        <v>100000</v>
      </c>
      <c r="G53" s="37"/>
      <c r="H53" s="35"/>
      <c r="I53" s="37">
        <v>100000</v>
      </c>
      <c r="J53" s="37"/>
      <c r="K53" s="6"/>
    </row>
    <row r="54" spans="1:20" ht="12.75" hidden="1" customHeight="1">
      <c r="B54" s="6"/>
      <c r="C54" s="6" t="str">
        <f>"Tax Bracket "&amp;D2*(100)&amp;"%"</f>
        <v>Tax Bracket 0%</v>
      </c>
      <c r="E54" s="6"/>
      <c r="F54" s="38">
        <f>F53*D2</f>
        <v>0</v>
      </c>
      <c r="G54" s="38"/>
      <c r="H54" s="35"/>
      <c r="I54" s="38">
        <f>I53*D2</f>
        <v>0</v>
      </c>
      <c r="J54" s="38"/>
      <c r="K54" s="6"/>
    </row>
    <row r="55" spans="1:20" ht="12.75" hidden="1" customHeight="1">
      <c r="B55" s="6"/>
      <c r="C55" s="6" t="str">
        <f>"Section 44 ADA Credit"</f>
        <v>Section 44 ADA Credit</v>
      </c>
      <c r="E55" s="39"/>
      <c r="F55" s="38">
        <v>0</v>
      </c>
      <c r="G55" s="38"/>
      <c r="H55" s="35"/>
      <c r="I55" s="38" t="e">
        <f>D3</f>
        <v>#VALUE!</v>
      </c>
      <c r="J55" s="38"/>
      <c r="K55" s="6"/>
    </row>
    <row r="56" spans="1:20" ht="13.5" hidden="1" customHeight="1">
      <c r="A56" s="6"/>
      <c r="B56" s="6"/>
      <c r="C56" s="6"/>
      <c r="D56" s="6"/>
      <c r="E56" s="6"/>
      <c r="F56" s="40">
        <f>SUM(F54:G55)</f>
        <v>0</v>
      </c>
      <c r="G56" s="40"/>
      <c r="H56" s="35"/>
      <c r="I56" s="40" t="e">
        <f>SUM(I54:J55)</f>
        <v>#VALUE!</v>
      </c>
      <c r="J56" s="40"/>
      <c r="K56" s="6"/>
    </row>
    <row r="57" spans="1:20" ht="14">
      <c r="A57" s="6"/>
      <c r="B57" s="6"/>
      <c r="C57" s="6"/>
      <c r="D57" s="6"/>
      <c r="E57" s="6"/>
      <c r="F57" s="41"/>
      <c r="G57" s="41"/>
      <c r="H57" s="35"/>
      <c r="I57" s="41"/>
      <c r="J57" s="41"/>
      <c r="K57" s="6"/>
    </row>
    <row r="58" spans="1:20" ht="14">
      <c r="A58" s="6"/>
      <c r="C58" s="6"/>
      <c r="D58" s="6" t="s">
        <v>1</v>
      </c>
      <c r="E58" s="6"/>
      <c r="F58" s="6"/>
      <c r="G58" s="6"/>
      <c r="H58" s="6"/>
      <c r="I58" s="42">
        <f>D1</f>
        <v>0</v>
      </c>
      <c r="J58" s="42"/>
      <c r="K58" s="6"/>
    </row>
    <row r="59" spans="1:20" ht="14">
      <c r="A59" s="6"/>
      <c r="C59" s="6"/>
      <c r="D59" s="6" t="s">
        <v>12</v>
      </c>
      <c r="E59" s="6"/>
      <c r="F59" s="6"/>
      <c r="G59" s="6"/>
      <c r="H59" s="6"/>
      <c r="I59" s="42" t="e">
        <f>D3</f>
        <v>#VALUE!</v>
      </c>
      <c r="J59" s="42"/>
      <c r="K59" s="6"/>
    </row>
    <row r="60" spans="1:20" ht="14">
      <c r="A60" s="6"/>
      <c r="C60" s="6"/>
      <c r="D60" s="6" t="e">
        <f>"Depreciation Deduction ( $"&amp;D1+I55&amp;" x "&amp;D2*(100)&amp;"% tax)"</f>
        <v>#VALUE!</v>
      </c>
      <c r="E60" s="6"/>
      <c r="F60" s="6"/>
      <c r="G60" s="6"/>
      <c r="H60" s="6"/>
      <c r="I60" s="42" t="e">
        <f>D4</f>
        <v>#VALUE!</v>
      </c>
      <c r="J60" s="42"/>
      <c r="K60" s="6"/>
    </row>
    <row r="61" spans="1:20" ht="15" thickBot="1">
      <c r="A61" s="6"/>
      <c r="C61" s="6"/>
      <c r="D61" s="32" t="s">
        <v>2</v>
      </c>
      <c r="E61" s="6"/>
      <c r="F61" s="6"/>
      <c r="G61" s="6"/>
      <c r="H61" s="6"/>
      <c r="I61" s="40" t="e">
        <f>SUM(I58:J60)</f>
        <v>#VALUE!</v>
      </c>
      <c r="J61" s="40"/>
      <c r="K61" s="6"/>
    </row>
    <row r="62" spans="1:20" ht="14">
      <c r="A62" s="6"/>
      <c r="C62" s="6"/>
      <c r="D62" s="32"/>
      <c r="E62" s="6"/>
      <c r="F62" s="6"/>
      <c r="G62" s="6"/>
      <c r="H62" s="6"/>
      <c r="I62" s="41"/>
      <c r="J62" s="41"/>
      <c r="K62" s="6"/>
    </row>
    <row r="63" spans="1:20" ht="14">
      <c r="A63" s="6"/>
      <c r="C63" s="6"/>
      <c r="D63" s="32"/>
      <c r="E63" s="6"/>
      <c r="F63" s="6"/>
      <c r="G63" s="6"/>
      <c r="H63" s="6"/>
      <c r="I63" s="41"/>
      <c r="J63" s="41"/>
      <c r="K63" s="6"/>
      <c r="Q63" s="43"/>
      <c r="T63" s="43"/>
    </row>
    <row r="64" spans="1:20" ht="14">
      <c r="A64" s="6"/>
      <c r="B64" s="32"/>
      <c r="C64" s="6"/>
      <c r="D64" s="6"/>
      <c r="E64" s="6"/>
      <c r="F64" s="6"/>
      <c r="G64" s="6"/>
      <c r="H64" s="6"/>
      <c r="I64" s="41"/>
      <c r="J64" s="41"/>
      <c r="K64" s="6"/>
      <c r="Q64" s="43"/>
      <c r="T64" s="43"/>
    </row>
    <row r="65" spans="1:20">
      <c r="A65" s="44" t="s">
        <v>13</v>
      </c>
      <c r="B65" s="44"/>
      <c r="C65" s="44"/>
      <c r="D65" s="44"/>
      <c r="E65" s="44"/>
      <c r="F65" s="44"/>
      <c r="G65" s="44"/>
      <c r="H65" s="44"/>
      <c r="I65" s="44"/>
      <c r="J65" s="44"/>
      <c r="K65" s="44"/>
      <c r="T65" s="43"/>
    </row>
    <row r="66" spans="1:20">
      <c r="A66" s="44"/>
      <c r="B66" s="44"/>
      <c r="C66" s="44"/>
      <c r="D66" s="44"/>
      <c r="E66" s="44"/>
      <c r="F66" s="44"/>
      <c r="G66" s="44"/>
      <c r="H66" s="44"/>
      <c r="I66" s="44"/>
      <c r="J66" s="44"/>
      <c r="K66" s="44"/>
      <c r="Q66" s="43"/>
      <c r="T66" s="43"/>
    </row>
    <row r="67" spans="1:20">
      <c r="A67" s="44"/>
      <c r="B67" s="44"/>
      <c r="C67" s="44"/>
      <c r="D67" s="44"/>
      <c r="E67" s="44"/>
      <c r="F67" s="44"/>
      <c r="G67" s="44"/>
      <c r="H67" s="44"/>
      <c r="I67" s="44"/>
      <c r="J67" s="44"/>
      <c r="K67" s="44"/>
    </row>
    <row r="68" spans="1:20">
      <c r="A68" s="44"/>
      <c r="B68" s="44"/>
      <c r="C68" s="44"/>
      <c r="D68" s="44"/>
      <c r="E68" s="44"/>
      <c r="F68" s="44"/>
      <c r="G68" s="44"/>
      <c r="H68" s="44"/>
      <c r="I68" s="44"/>
      <c r="J68" s="44"/>
      <c r="K68" s="44"/>
    </row>
    <row r="69" spans="1:20">
      <c r="A69" s="45"/>
      <c r="B69" s="29"/>
      <c r="C69" s="29"/>
      <c r="D69" s="29"/>
      <c r="E69" s="29"/>
      <c r="F69" s="29"/>
      <c r="G69" s="29"/>
      <c r="H69" s="29"/>
      <c r="I69" s="29"/>
      <c r="J69" s="29"/>
      <c r="K69" s="29"/>
    </row>
  </sheetData>
  <mergeCells count="27">
    <mergeCell ref="I58:J58"/>
    <mergeCell ref="I59:J59"/>
    <mergeCell ref="I60:J60"/>
    <mergeCell ref="I61:J61"/>
    <mergeCell ref="A65:K68"/>
    <mergeCell ref="F54:G54"/>
    <mergeCell ref="I54:J54"/>
    <mergeCell ref="F55:G55"/>
    <mergeCell ref="I55:J55"/>
    <mergeCell ref="F56:G56"/>
    <mergeCell ref="I56:J56"/>
    <mergeCell ref="A34:K36"/>
    <mergeCell ref="A46:K48"/>
    <mergeCell ref="F52:G52"/>
    <mergeCell ref="I52:J52"/>
    <mergeCell ref="F53:G53"/>
    <mergeCell ref="I53:J53"/>
    <mergeCell ref="A39:K42"/>
    <mergeCell ref="L18:M18"/>
    <mergeCell ref="A26:K26"/>
    <mergeCell ref="A28:F28"/>
    <mergeCell ref="D4:E4"/>
    <mergeCell ref="D5:E5"/>
    <mergeCell ref="A13:K13"/>
    <mergeCell ref="D1:E1"/>
    <mergeCell ref="D2:E2"/>
    <mergeCell ref="D3:E3"/>
  </mergeCells>
  <phoneticPr fontId="2" type="noConversion"/>
  <pageMargins left="0.32" right="0.34"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Small Wonder Video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Small</dc:creator>
  <cp:lastModifiedBy>Sam Small</cp:lastModifiedBy>
  <dcterms:created xsi:type="dcterms:W3CDTF">2010-12-06T23:32:36Z</dcterms:created>
  <dcterms:modified xsi:type="dcterms:W3CDTF">2010-12-06T23:40:36Z</dcterms:modified>
</cp:coreProperties>
</file>